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Tavola 2.3.18" sheetId="1" r:id="rId1"/>
    <sheet name="Foglio1" sheetId="2" state="hidden" r:id="rId2"/>
  </sheets>
  <definedNames/>
  <calcPr fullCalcOnLoad="1"/>
</workbook>
</file>

<file path=xl/sharedStrings.xml><?xml version="1.0" encoding="utf-8"?>
<sst xmlns="http://schemas.openxmlformats.org/spreadsheetml/2006/main" count="107" uniqueCount="53">
  <si>
    <t>(a) Per le voci "Servizi di lavorazione su beni di proprietà di terzi" e  "Trasporti" il dettaglio per regione non è disponibile.</t>
  </si>
  <si>
    <t>Fonte: Banca d'Italia</t>
  </si>
  <si>
    <t>MEZZOGIORNO</t>
  </si>
  <si>
    <t>NORD-CENTRO</t>
  </si>
  <si>
    <t xml:space="preserve">ITALIA </t>
  </si>
  <si>
    <t>Dati non ripartibili</t>
  </si>
  <si>
    <t>Italia insulare</t>
  </si>
  <si>
    <t>Italia meridionale</t>
  </si>
  <si>
    <t>Italia centrale</t>
  </si>
  <si>
    <t>Italia nord-orientale</t>
  </si>
  <si>
    <t>Italia nord-occidentale</t>
  </si>
  <si>
    <t>TOTALE</t>
  </si>
  <si>
    <t>Beni e servizi per le pubbliche amministrazioni</t>
  </si>
  <si>
    <t>Servizi personali, culturali e ricreativi</t>
  </si>
  <si>
    <t>Altri servizi per le imprese</t>
  </si>
  <si>
    <t>Servizi informatici, di informazione e di telecomunicazione</t>
  </si>
  <si>
    <t>Compensi per l'utilizzo della proprietà intellettuale</t>
  </si>
  <si>
    <t>Servizi finanziari</t>
  </si>
  <si>
    <t xml:space="preserve">Servizi assicurativi e pensionistici </t>
  </si>
  <si>
    <t>Costruzioni</t>
  </si>
  <si>
    <t>Viaggi</t>
  </si>
  <si>
    <t>Trasporti (a)</t>
  </si>
  <si>
    <t>Servizi di manutenzione e riparazione</t>
  </si>
  <si>
    <t>Servizi di lavorazione su beni di proprietà di terzi (a)</t>
  </si>
  <si>
    <t>TIPOLOGIA DEL SERVIZIO</t>
  </si>
  <si>
    <t>RIPARTIZIONI TERRITORIALI</t>
  </si>
  <si>
    <t xml:space="preserve">                            (valori in milioni di euro)</t>
  </si>
  <si>
    <t>….</t>
  </si>
  <si>
    <t>Tavola 2.3.18 - Debiti per importazioni di servizi per tipologia e ripartizione territoriale - Anno 2022</t>
  </si>
  <si>
    <t>Tavola 4.2.3 - Debiti per importazioni di servizi per tipologia e macroarea - Anni 2018 - 2022</t>
  </si>
  <si>
    <t>(valori in milioni di euro)</t>
  </si>
  <si>
    <t>ANNO</t>
  </si>
  <si>
    <t>AREA GEOGRAFICA</t>
  </si>
  <si>
    <t>SERVIZI DI LAVORAZIONE SU BENI DI PROPRIETA' DI TERZI (1)</t>
  </si>
  <si>
    <t xml:space="preserve">SERVIZI DI MANUTENZIONE E RIPARAZIONE </t>
  </si>
  <si>
    <t>TRASPORTI (1)</t>
  </si>
  <si>
    <t>VIAGGI</t>
  </si>
  <si>
    <t>COSTRUZIONI</t>
  </si>
  <si>
    <t xml:space="preserve">SERVIZI ASSICURATIVI E PENSIONISTICI </t>
  </si>
  <si>
    <t>SERVIZI FINANZIARI</t>
  </si>
  <si>
    <t>COMPENSI PER L'UTILIZZO DELLA PROPRIETA' INTELLETTUALE</t>
  </si>
  <si>
    <t>SERVIZI INFORMATICI, DI INFORMAZIONE E DI TELECOMUNICAZIONE</t>
  </si>
  <si>
    <t>ALTRI SERVIZI PER LE IMPRESE</t>
  </si>
  <si>
    <t>SERVIZI PERSONALI, CULTURALI E RICREATIVI</t>
  </si>
  <si>
    <t>BENI E SERVIZI PER LE PUBBLICHE AMMINISTRAZIONI</t>
  </si>
  <si>
    <t>NORD_OVEST</t>
  </si>
  <si>
    <t>NORD_EST</t>
  </si>
  <si>
    <t>CENTRO</t>
  </si>
  <si>
    <t>SUD</t>
  </si>
  <si>
    <t>ISOLE</t>
  </si>
  <si>
    <t xml:space="preserve">DATI NON RIPARTIBILI </t>
  </si>
  <si>
    <t>(1) Per i Servizi di lavorazione su beni di proprietà di terzi e i Trasporti il dettaglio per area geografica non è disponibile</t>
  </si>
  <si>
    <t>..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</si>
</sst>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_-;\-* #,##0_-;_-* \-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3" fontId="0" fillId="0" borderId="0" xfId="0" applyNumberFormat="1" applyFont="1" applyFill="1" applyAlignment="1">
      <alignment vertical="center"/>
    </xf>
    <xf numFmtId="172" fontId="0" fillId="0" borderId="0" xfId="43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" fontId="2" fillId="0" borderId="10" xfId="43" applyNumberFormat="1" applyFont="1" applyFill="1" applyBorder="1" applyAlignment="1" applyProtection="1">
      <alignment horizontal="right" vertical="center"/>
      <protection/>
    </xf>
    <xf numFmtId="172" fontId="3" fillId="0" borderId="10" xfId="43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/>
    </xf>
    <xf numFmtId="172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43" applyNumberFormat="1" applyFont="1" applyFill="1" applyBorder="1" applyAlignment="1" applyProtection="1" quotePrefix="1">
      <alignment horizontal="right" vertical="center"/>
      <protection/>
    </xf>
    <xf numFmtId="0" fontId="3" fillId="0" borderId="0" xfId="0" applyFont="1" applyFill="1" applyAlignment="1">
      <alignment vertical="center"/>
    </xf>
    <xf numFmtId="3" fontId="2" fillId="0" borderId="0" xfId="43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10" xfId="47" applyFont="1" applyFill="1" applyBorder="1" applyAlignment="1">
      <alignment vertical="center"/>
      <protection/>
    </xf>
    <xf numFmtId="0" fontId="6" fillId="0" borderId="0" xfId="47" applyFont="1" applyFill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47" applyFont="1">
      <alignment/>
      <protection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right" wrapText="1"/>
    </xf>
    <xf numFmtId="0" fontId="11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3" fontId="45" fillId="0" borderId="0" xfId="46" applyNumberFormat="1" applyFont="1">
      <alignment/>
      <protection/>
    </xf>
    <xf numFmtId="0" fontId="4" fillId="0" borderId="0" xfId="0" applyFont="1" applyAlignment="1" quotePrefix="1">
      <alignment/>
    </xf>
    <xf numFmtId="0" fontId="2" fillId="0" borderId="18" xfId="0" applyFont="1" applyFill="1" applyBorder="1" applyAlignment="1">
      <alignment horizontal="right" vertical="center" wrapText="1"/>
    </xf>
    <xf numFmtId="0" fontId="0" fillId="0" borderId="19" xfId="0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5" xfId="46"/>
    <cellStyle name="Normale_FlussiDirettiIc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0</xdr:row>
      <xdr:rowOff>476250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22.421875" style="2" customWidth="1"/>
    <col min="2" max="2" width="8.7109375" style="2" customWidth="1"/>
    <col min="3" max="3" width="10.00390625" style="2" customWidth="1"/>
    <col min="4" max="4" width="9.140625" style="2" customWidth="1"/>
    <col min="5" max="8" width="8.7109375" style="2" customWidth="1"/>
    <col min="9" max="9" width="10.00390625" style="2" customWidth="1"/>
    <col min="10" max="10" width="13.28125" style="2" customWidth="1"/>
    <col min="11" max="12" width="8.7109375" style="2" customWidth="1"/>
    <col min="13" max="13" width="11.140625" style="2" customWidth="1"/>
    <col min="14" max="14" width="8.7109375" style="2" customWidth="1"/>
    <col min="15" max="29" width="9.140625" style="2" customWidth="1"/>
    <col min="30" max="16384" width="9.140625" style="1" customWidth="1"/>
  </cols>
  <sheetData>
    <row r="1" spans="8:18" s="4" customFormat="1" ht="40.5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ht="15">
      <c r="A2" s="20" t="s">
        <v>28</v>
      </c>
    </row>
    <row r="3" ht="12" customHeight="1">
      <c r="A3" s="19" t="s">
        <v>26</v>
      </c>
    </row>
    <row r="4" spans="1:14" ht="6.75" customHeight="1">
      <c r="A4" s="1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">
      <c r="A5" s="49" t="s">
        <v>25</v>
      </c>
      <c r="B5" s="52" t="s">
        <v>24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s="3" customFormat="1" ht="9">
      <c r="A6" s="50"/>
      <c r="B6" s="47" t="s">
        <v>23</v>
      </c>
      <c r="C6" s="47" t="s">
        <v>22</v>
      </c>
      <c r="D6" s="47" t="s">
        <v>21</v>
      </c>
      <c r="E6" s="47" t="s">
        <v>20</v>
      </c>
      <c r="F6" s="47" t="s">
        <v>19</v>
      </c>
      <c r="G6" s="47" t="s">
        <v>18</v>
      </c>
      <c r="H6" s="47" t="s">
        <v>17</v>
      </c>
      <c r="I6" s="47" t="s">
        <v>16</v>
      </c>
      <c r="J6" s="47" t="s">
        <v>15</v>
      </c>
      <c r="K6" s="47" t="s">
        <v>14</v>
      </c>
      <c r="L6" s="47" t="s">
        <v>13</v>
      </c>
      <c r="M6" s="47" t="s">
        <v>12</v>
      </c>
      <c r="N6" s="47" t="s">
        <v>11</v>
      </c>
    </row>
    <row r="7" spans="1:14" s="3" customFormat="1" ht="33" customHeight="1">
      <c r="A7" s="51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s="3" customFormat="1" ht="9">
      <c r="A8" s="1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30" s="3" customFormat="1" ht="9">
      <c r="A9" s="3" t="s">
        <v>10</v>
      </c>
      <c r="B9" s="13" t="s">
        <v>27</v>
      </c>
      <c r="C9" s="13">
        <v>396.605409</v>
      </c>
      <c r="D9" s="13" t="s">
        <v>52</v>
      </c>
      <c r="E9" s="13">
        <v>10695.261601</v>
      </c>
      <c r="F9" s="13">
        <v>19.336743</v>
      </c>
      <c r="G9" s="13">
        <v>1804.406323</v>
      </c>
      <c r="H9" s="13">
        <v>4336.734971</v>
      </c>
      <c r="I9" s="13">
        <v>3772.856174</v>
      </c>
      <c r="J9" s="13">
        <v>6626.231847</v>
      </c>
      <c r="K9" s="13">
        <v>19837.360657</v>
      </c>
      <c r="L9" s="13">
        <v>171.004467</v>
      </c>
      <c r="M9" s="13">
        <v>8.704202</v>
      </c>
      <c r="N9" s="13">
        <v>47668.502393999996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29" s="3" customFormat="1" ht="9">
      <c r="A10" s="3" t="s">
        <v>9</v>
      </c>
      <c r="B10" s="13" t="s">
        <v>27</v>
      </c>
      <c r="C10" s="13">
        <v>238.650085</v>
      </c>
      <c r="D10" s="13" t="s">
        <v>52</v>
      </c>
      <c r="E10" s="13">
        <v>6462.487572</v>
      </c>
      <c r="F10" s="13">
        <v>33.549438</v>
      </c>
      <c r="G10" s="13">
        <v>724.387848</v>
      </c>
      <c r="H10" s="13">
        <v>2882.959929</v>
      </c>
      <c r="I10" s="13">
        <v>633.981678</v>
      </c>
      <c r="J10" s="13">
        <v>553.38708</v>
      </c>
      <c r="K10" s="13">
        <v>5314.953677</v>
      </c>
      <c r="L10" s="13">
        <v>28.506169</v>
      </c>
      <c r="M10" s="13">
        <v>2.077815</v>
      </c>
      <c r="N10" s="13">
        <v>16874.941291000003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s="3" customFormat="1" ht="9">
      <c r="A11" s="3" t="s">
        <v>8</v>
      </c>
      <c r="B11" s="13" t="s">
        <v>27</v>
      </c>
      <c r="C11" s="13">
        <v>51.81667</v>
      </c>
      <c r="D11" s="13" t="s">
        <v>52</v>
      </c>
      <c r="E11" s="13">
        <v>4632.750371</v>
      </c>
      <c r="F11" s="13">
        <v>2.713479</v>
      </c>
      <c r="G11" s="13">
        <v>304.642806</v>
      </c>
      <c r="H11" s="13">
        <v>2158.675625</v>
      </c>
      <c r="I11" s="13">
        <v>547.453925</v>
      </c>
      <c r="J11" s="13">
        <v>3930.083733</v>
      </c>
      <c r="K11" s="13">
        <v>5898.096281</v>
      </c>
      <c r="L11" s="13">
        <v>185.15967</v>
      </c>
      <c r="M11" s="13">
        <v>1145.19568</v>
      </c>
      <c r="N11" s="13">
        <v>18856.58824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s="3" customFormat="1" ht="9">
      <c r="A12" s="3" t="s">
        <v>7</v>
      </c>
      <c r="B12" s="13" t="s">
        <v>27</v>
      </c>
      <c r="C12" s="13">
        <v>2.810902</v>
      </c>
      <c r="D12" s="13" t="s">
        <v>52</v>
      </c>
      <c r="E12" s="13">
        <v>2955.21877</v>
      </c>
      <c r="F12" s="13" t="s">
        <v>52</v>
      </c>
      <c r="G12" s="13">
        <v>8.256658</v>
      </c>
      <c r="H12" s="13">
        <v>1011.709956</v>
      </c>
      <c r="I12" s="13">
        <v>23.57605</v>
      </c>
      <c r="J12" s="13">
        <v>16.428017</v>
      </c>
      <c r="K12" s="13">
        <v>176.742902</v>
      </c>
      <c r="L12" s="13">
        <v>29.298518</v>
      </c>
      <c r="M12" s="13" t="s">
        <v>52</v>
      </c>
      <c r="N12" s="13">
        <v>4224.174369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s="3" customFormat="1" ht="9">
      <c r="A13" s="3" t="s">
        <v>6</v>
      </c>
      <c r="B13" s="13" t="s">
        <v>27</v>
      </c>
      <c r="C13" s="13">
        <v>83.912432</v>
      </c>
      <c r="D13" s="13" t="s">
        <v>52</v>
      </c>
      <c r="E13" s="13">
        <v>1283.470707</v>
      </c>
      <c r="F13" s="13" t="s">
        <v>52</v>
      </c>
      <c r="G13" s="13">
        <v>55.952649</v>
      </c>
      <c r="H13" s="13">
        <v>435.971761</v>
      </c>
      <c r="I13" s="13">
        <v>1.427281</v>
      </c>
      <c r="J13" s="13">
        <v>12.711523</v>
      </c>
      <c r="K13" s="13">
        <v>913.17057</v>
      </c>
      <c r="L13" s="13">
        <v>1.472761</v>
      </c>
      <c r="M13" s="13" t="s">
        <v>52</v>
      </c>
      <c r="N13" s="13">
        <v>2788.420909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2:29" s="3" customFormat="1" ht="9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s="3" customFormat="1" ht="9">
      <c r="A15" s="14" t="s">
        <v>5</v>
      </c>
      <c r="B15" s="13">
        <v>3747.668023</v>
      </c>
      <c r="C15" s="13" t="s">
        <v>27</v>
      </c>
      <c r="D15" s="13">
        <v>32767.312815</v>
      </c>
      <c r="E15" s="13" t="s">
        <v>52</v>
      </c>
      <c r="F15" s="13" t="s">
        <v>52</v>
      </c>
      <c r="G15" s="13">
        <v>671.967904</v>
      </c>
      <c r="H15" s="13">
        <v>605.607383</v>
      </c>
      <c r="I15" s="13" t="s">
        <v>52</v>
      </c>
      <c r="J15" s="13">
        <v>2900.508757</v>
      </c>
      <c r="K15" s="13" t="s">
        <v>52</v>
      </c>
      <c r="L15" s="13">
        <v>23.391155</v>
      </c>
      <c r="M15" s="13" t="s">
        <v>52</v>
      </c>
      <c r="N15" s="13">
        <v>40716.457720000006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2:29" s="14" customFormat="1" ht="9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s="3" customFormat="1" ht="9">
      <c r="A17" s="14" t="s">
        <v>4</v>
      </c>
      <c r="B17" s="13">
        <v>3747.668023</v>
      </c>
      <c r="C17" s="13">
        <v>773.7954980000001</v>
      </c>
      <c r="D17" s="13">
        <v>32767.312815</v>
      </c>
      <c r="E17" s="13">
        <v>26029.189021</v>
      </c>
      <c r="F17" s="13">
        <v>55.59966</v>
      </c>
      <c r="G17" s="13">
        <v>3569.6141879999996</v>
      </c>
      <c r="H17" s="13">
        <v>11431.659625000002</v>
      </c>
      <c r="I17" s="13">
        <v>4979.295107999999</v>
      </c>
      <c r="J17" s="13">
        <v>14039.350956999999</v>
      </c>
      <c r="K17" s="13">
        <v>32140.324087</v>
      </c>
      <c r="L17" s="13">
        <v>438.83274</v>
      </c>
      <c r="M17" s="13">
        <v>1155.977697</v>
      </c>
      <c r="N17" s="13">
        <v>90412.627203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17" s="3" customFormat="1" ht="9">
      <c r="A18" s="1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2"/>
      <c r="Q18" s="12"/>
    </row>
    <row r="19" spans="1:21" s="3" customFormat="1" ht="9">
      <c r="A19" s="3" t="s">
        <v>3</v>
      </c>
      <c r="B19" s="13" t="s">
        <v>27</v>
      </c>
      <c r="C19" s="13">
        <v>687.072164</v>
      </c>
      <c r="D19" s="13" t="s">
        <v>52</v>
      </c>
      <c r="E19" s="13">
        <v>21790.499544</v>
      </c>
      <c r="F19" s="13">
        <v>55.59966</v>
      </c>
      <c r="G19" s="13">
        <v>2833.436977</v>
      </c>
      <c r="H19" s="13">
        <v>9378.370525</v>
      </c>
      <c r="I19" s="13">
        <v>4954.2917769999995</v>
      </c>
      <c r="J19" s="13">
        <v>11109.702659999999</v>
      </c>
      <c r="K19" s="13">
        <v>31050.410615</v>
      </c>
      <c r="L19" s="13">
        <v>384.670306</v>
      </c>
      <c r="M19" s="13">
        <v>1155.977697</v>
      </c>
      <c r="N19" s="13">
        <v>83400.031925</v>
      </c>
      <c r="P19" s="11"/>
      <c r="Q19" s="12"/>
      <c r="R19" s="11"/>
      <c r="S19" s="11"/>
      <c r="T19" s="11"/>
      <c r="U19" s="11"/>
    </row>
    <row r="20" spans="1:24" s="3" customFormat="1" ht="9">
      <c r="A20" s="3" t="s">
        <v>2</v>
      </c>
      <c r="B20" s="13" t="s">
        <v>27</v>
      </c>
      <c r="C20" s="13">
        <v>86.723334</v>
      </c>
      <c r="D20" s="13" t="s">
        <v>52</v>
      </c>
      <c r="E20" s="13">
        <v>4238.689477</v>
      </c>
      <c r="F20" s="13" t="s">
        <v>52</v>
      </c>
      <c r="G20" s="13">
        <v>64.209307</v>
      </c>
      <c r="H20" s="13">
        <v>1447.681717</v>
      </c>
      <c r="I20" s="13">
        <v>25.003331</v>
      </c>
      <c r="J20" s="13">
        <v>29.13954</v>
      </c>
      <c r="K20" s="13">
        <v>1089.913472</v>
      </c>
      <c r="L20" s="13">
        <v>30.771279</v>
      </c>
      <c r="M20" s="13" t="s">
        <v>52</v>
      </c>
      <c r="N20" s="13">
        <v>7012.595278000001</v>
      </c>
      <c r="O20" s="12"/>
      <c r="P20" s="11"/>
      <c r="Q20" s="12"/>
      <c r="R20" s="11"/>
      <c r="S20" s="11"/>
      <c r="T20" s="11"/>
      <c r="U20" s="11"/>
      <c r="V20" s="11"/>
      <c r="W20" s="11"/>
      <c r="X20" s="11"/>
    </row>
    <row r="21" spans="1:14" s="3" customFormat="1" ht="9" customHeight="1">
      <c r="A21" s="10"/>
      <c r="B21" s="9"/>
      <c r="C21" s="9"/>
      <c r="D21" s="9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3" ht="5.25" customHeight="1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4" ht="15">
      <c r="A23" s="3" t="s">
        <v>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9" ht="9" customHeight="1">
      <c r="A24" s="4" t="s">
        <v>0</v>
      </c>
      <c r="B24" s="3"/>
      <c r="C24" s="3"/>
      <c r="D24" s="3"/>
      <c r="E24" s="3"/>
      <c r="F24" s="3"/>
      <c r="G24" s="3"/>
      <c r="H24" s="3"/>
      <c r="I24" s="3"/>
    </row>
  </sheetData>
  <sheetProtection/>
  <mergeCells count="15">
    <mergeCell ref="A5:A7"/>
    <mergeCell ref="B5:N5"/>
    <mergeCell ref="B6:B7"/>
    <mergeCell ref="C6:C7"/>
    <mergeCell ref="D6:D7"/>
    <mergeCell ref="J6:J7"/>
    <mergeCell ref="K6:K7"/>
    <mergeCell ref="L6:L7"/>
    <mergeCell ref="M6:M7"/>
    <mergeCell ref="N6:N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43"/>
  <sheetViews>
    <sheetView zoomScalePageLayoutView="0" workbookViewId="0" topLeftCell="A13">
      <selection activeCell="O39" sqref="O39"/>
    </sheetView>
  </sheetViews>
  <sheetFormatPr defaultColWidth="9.140625" defaultRowHeight="15"/>
  <cols>
    <col min="1" max="1" width="6.57421875" style="23" customWidth="1"/>
    <col min="2" max="2" width="21.8515625" style="23" customWidth="1"/>
    <col min="3" max="3" width="20.57421875" style="23" customWidth="1"/>
    <col min="4" max="4" width="14.421875" style="23" customWidth="1"/>
    <col min="5" max="5" width="12.00390625" style="23" bestFit="1" customWidth="1"/>
    <col min="6" max="6" width="11.00390625" style="23" bestFit="1" customWidth="1"/>
    <col min="7" max="7" width="12.00390625" style="23" bestFit="1" customWidth="1"/>
    <col min="8" max="8" width="13.8515625" style="23" customWidth="1"/>
    <col min="9" max="9" width="12.140625" style="23" customWidth="1"/>
    <col min="10" max="10" width="17.140625" style="23" customWidth="1"/>
    <col min="11" max="11" width="18.421875" style="23" customWidth="1"/>
    <col min="12" max="12" width="13.7109375" style="23" customWidth="1"/>
    <col min="13" max="13" width="11.421875" style="23" customWidth="1"/>
    <col min="14" max="14" width="14.7109375" style="23" customWidth="1"/>
    <col min="15" max="15" width="12.57421875" style="23" customWidth="1"/>
    <col min="16" max="17" width="9.140625" style="23" customWidth="1"/>
    <col min="18" max="18" width="11.28125" style="23" customWidth="1"/>
    <col min="19" max="19" width="10.7109375" style="23" customWidth="1"/>
    <col min="20" max="28" width="9.140625" style="23" customWidth="1"/>
  </cols>
  <sheetData>
    <row r="2" ht="15">
      <c r="A2" s="22" t="s">
        <v>29</v>
      </c>
    </row>
    <row r="3" ht="15">
      <c r="A3" s="24" t="s">
        <v>30</v>
      </c>
    </row>
    <row r="4" ht="18" customHeight="1">
      <c r="B4" s="22"/>
    </row>
    <row r="5" spans="1:15" s="30" customFormat="1" ht="47.25" customHeight="1">
      <c r="A5" s="25" t="s">
        <v>31</v>
      </c>
      <c r="B5" s="26" t="s">
        <v>32</v>
      </c>
      <c r="C5" s="27" t="s">
        <v>33</v>
      </c>
      <c r="D5" s="27" t="s">
        <v>34</v>
      </c>
      <c r="E5" s="27" t="s">
        <v>35</v>
      </c>
      <c r="F5" s="28" t="s">
        <v>36</v>
      </c>
      <c r="G5" s="28" t="s">
        <v>37</v>
      </c>
      <c r="H5" s="28" t="s">
        <v>38</v>
      </c>
      <c r="I5" s="28" t="s">
        <v>39</v>
      </c>
      <c r="J5" s="28" t="s">
        <v>40</v>
      </c>
      <c r="K5" s="28" t="s">
        <v>41</v>
      </c>
      <c r="L5" s="28" t="s">
        <v>42</v>
      </c>
      <c r="M5" s="28" t="s">
        <v>43</v>
      </c>
      <c r="N5" s="28" t="s">
        <v>44</v>
      </c>
      <c r="O5" s="29" t="s">
        <v>11</v>
      </c>
    </row>
    <row r="6" spans="1:15" s="35" customFormat="1" ht="11.25">
      <c r="A6" s="31">
        <v>2018</v>
      </c>
      <c r="B6" s="32" t="s">
        <v>45</v>
      </c>
      <c r="C6" s="33"/>
      <c r="D6" s="33">
        <v>315.315355</v>
      </c>
      <c r="E6" s="33"/>
      <c r="F6" s="34">
        <v>10632.434056</v>
      </c>
      <c r="G6" s="34">
        <v>9.3183</v>
      </c>
      <c r="H6" s="34">
        <v>702.943968</v>
      </c>
      <c r="I6" s="34">
        <v>3493.704311</v>
      </c>
      <c r="J6" s="34">
        <v>3178.043749</v>
      </c>
      <c r="K6" s="34">
        <v>4371.320892</v>
      </c>
      <c r="L6" s="34">
        <v>13523.528006</v>
      </c>
      <c r="M6" s="34">
        <v>211.623367</v>
      </c>
      <c r="N6" s="34">
        <v>7.95169</v>
      </c>
      <c r="O6" s="34">
        <f aca="true" t="shared" si="0" ref="O6:O11">(SUM(C6:N6))</f>
        <v>36446.183694</v>
      </c>
    </row>
    <row r="7" spans="1:15" s="35" customFormat="1" ht="11.25">
      <c r="A7" s="36">
        <v>2018</v>
      </c>
      <c r="B7" s="37" t="s">
        <v>46</v>
      </c>
      <c r="C7" s="38"/>
      <c r="D7" s="38">
        <v>198.541191</v>
      </c>
      <c r="E7" s="38"/>
      <c r="F7" s="39">
        <v>5841.387151</v>
      </c>
      <c r="G7" s="39">
        <v>27.00577</v>
      </c>
      <c r="H7" s="39">
        <v>1701.206817</v>
      </c>
      <c r="I7" s="39">
        <v>2306.446944</v>
      </c>
      <c r="J7" s="39">
        <v>313.559915</v>
      </c>
      <c r="K7" s="39">
        <v>551.954231</v>
      </c>
      <c r="L7" s="39">
        <v>4537.517323</v>
      </c>
      <c r="M7" s="39">
        <v>42.448234</v>
      </c>
      <c r="N7" s="39">
        <v>1.900483</v>
      </c>
      <c r="O7" s="39">
        <f t="shared" si="0"/>
        <v>15521.968058999999</v>
      </c>
    </row>
    <row r="8" spans="1:15" s="35" customFormat="1" ht="11.25">
      <c r="A8" s="36">
        <v>2018</v>
      </c>
      <c r="B8" s="37" t="s">
        <v>47</v>
      </c>
      <c r="C8" s="38"/>
      <c r="D8" s="38">
        <v>450.660227</v>
      </c>
      <c r="E8" s="38"/>
      <c r="F8" s="39">
        <v>5199.523754</v>
      </c>
      <c r="G8" s="39">
        <v>5.638947</v>
      </c>
      <c r="H8" s="39">
        <v>172.886708</v>
      </c>
      <c r="I8" s="39">
        <v>1752.075623</v>
      </c>
      <c r="J8" s="39">
        <v>802.979883</v>
      </c>
      <c r="K8" s="39">
        <v>3399.25275</v>
      </c>
      <c r="L8" s="39">
        <v>6865.440408</v>
      </c>
      <c r="M8" s="39">
        <v>308.675838</v>
      </c>
      <c r="N8" s="39">
        <v>1758.925847</v>
      </c>
      <c r="O8" s="39">
        <f t="shared" si="0"/>
        <v>20716.059984999996</v>
      </c>
    </row>
    <row r="9" spans="1:15" s="35" customFormat="1" ht="11.25">
      <c r="A9" s="36">
        <v>2018</v>
      </c>
      <c r="B9" s="37" t="s">
        <v>48</v>
      </c>
      <c r="C9" s="38"/>
      <c r="D9" s="38">
        <v>0.757424</v>
      </c>
      <c r="E9" s="38"/>
      <c r="F9" s="39">
        <v>2945.688372</v>
      </c>
      <c r="G9" s="39">
        <v>3.788465</v>
      </c>
      <c r="H9" s="39">
        <v>8.392437</v>
      </c>
      <c r="I9" s="39">
        <v>751.455533</v>
      </c>
      <c r="J9" s="39">
        <v>58.109567</v>
      </c>
      <c r="K9" s="39">
        <v>24.642206</v>
      </c>
      <c r="L9" s="39">
        <v>265.333998</v>
      </c>
      <c r="M9" s="39">
        <v>28.044776</v>
      </c>
      <c r="N9" s="39">
        <v>0.121533</v>
      </c>
      <c r="O9" s="39">
        <f t="shared" si="0"/>
        <v>4086.334311</v>
      </c>
    </row>
    <row r="10" spans="1:15" s="35" customFormat="1" ht="11.25">
      <c r="A10" s="36">
        <v>2018</v>
      </c>
      <c r="B10" s="37" t="s">
        <v>49</v>
      </c>
      <c r="C10" s="38"/>
      <c r="D10" s="38">
        <v>86.734037</v>
      </c>
      <c r="E10" s="38"/>
      <c r="F10" s="39">
        <v>865.957901</v>
      </c>
      <c r="G10" s="39"/>
      <c r="H10" s="39">
        <v>29.94865</v>
      </c>
      <c r="I10" s="39">
        <v>319.357905</v>
      </c>
      <c r="J10" s="39">
        <v>4.292172</v>
      </c>
      <c r="K10" s="39">
        <v>52.366659</v>
      </c>
      <c r="L10" s="39">
        <v>1000.969835</v>
      </c>
      <c r="M10" s="39">
        <v>1.346633</v>
      </c>
      <c r="N10" s="39">
        <v>0.303067</v>
      </c>
      <c r="O10" s="39">
        <f t="shared" si="0"/>
        <v>2361.276859</v>
      </c>
    </row>
    <row r="11" spans="1:16" s="35" customFormat="1" ht="11.25">
      <c r="A11" s="36">
        <v>2018</v>
      </c>
      <c r="B11" s="35" t="s">
        <v>50</v>
      </c>
      <c r="C11" s="40">
        <v>3098.263913</v>
      </c>
      <c r="D11" s="39"/>
      <c r="E11" s="39">
        <v>22847.499544</v>
      </c>
      <c r="F11" s="39"/>
      <c r="G11" s="39"/>
      <c r="H11" s="39">
        <v>407.955637</v>
      </c>
      <c r="I11" s="39">
        <v>594.418462</v>
      </c>
      <c r="J11" s="39"/>
      <c r="K11" s="39">
        <v>1350.341607</v>
      </c>
      <c r="L11" s="39">
        <v>0.001557</v>
      </c>
      <c r="M11" s="39">
        <v>10.889802</v>
      </c>
      <c r="N11" s="39"/>
      <c r="O11" s="39">
        <f t="shared" si="0"/>
        <v>28309.370521999997</v>
      </c>
      <c r="P11" s="41"/>
    </row>
    <row r="12" spans="1:15" s="35" customFormat="1" ht="11.25">
      <c r="A12" s="42">
        <v>2018</v>
      </c>
      <c r="B12" s="43" t="s">
        <v>11</v>
      </c>
      <c r="C12" s="44">
        <f aca="true" t="shared" si="1" ref="C12:N12">((SUM(C6:C11)))</f>
        <v>3098.263913</v>
      </c>
      <c r="D12" s="44">
        <f t="shared" si="1"/>
        <v>1052.0082340000001</v>
      </c>
      <c r="E12" s="44">
        <f t="shared" si="1"/>
        <v>22847.499544</v>
      </c>
      <c r="F12" s="44">
        <f t="shared" si="1"/>
        <v>25484.991234000005</v>
      </c>
      <c r="G12" s="44">
        <f t="shared" si="1"/>
        <v>45.751482</v>
      </c>
      <c r="H12" s="44">
        <f t="shared" si="1"/>
        <v>3023.3342169999996</v>
      </c>
      <c r="I12" s="44">
        <f t="shared" si="1"/>
        <v>9217.458778</v>
      </c>
      <c r="J12" s="44">
        <f t="shared" si="1"/>
        <v>4356.985286000001</v>
      </c>
      <c r="K12" s="44">
        <f t="shared" si="1"/>
        <v>9749.878345</v>
      </c>
      <c r="L12" s="44">
        <f t="shared" si="1"/>
        <v>26192.791127</v>
      </c>
      <c r="M12" s="44">
        <f t="shared" si="1"/>
        <v>603.02865</v>
      </c>
      <c r="N12" s="44">
        <f t="shared" si="1"/>
        <v>1769.20262</v>
      </c>
      <c r="O12" s="44">
        <f aca="true" t="shared" si="2" ref="O12:O40">SUM(C12:N12)</f>
        <v>107441.19343</v>
      </c>
    </row>
    <row r="13" spans="1:15" s="35" customFormat="1" ht="11.25">
      <c r="A13" s="31">
        <v>2019</v>
      </c>
      <c r="B13" s="32" t="s">
        <v>45</v>
      </c>
      <c r="C13" s="33"/>
      <c r="D13" s="33">
        <v>318.005713</v>
      </c>
      <c r="E13" s="33"/>
      <c r="F13" s="34">
        <v>11418.444152</v>
      </c>
      <c r="G13" s="34">
        <v>73.767506</v>
      </c>
      <c r="H13" s="34">
        <v>816.623602</v>
      </c>
      <c r="I13" s="34">
        <v>3689.955794</v>
      </c>
      <c r="J13" s="34">
        <v>3273.120114</v>
      </c>
      <c r="K13" s="34">
        <v>5027.709695</v>
      </c>
      <c r="L13" s="34">
        <v>14865.899167</v>
      </c>
      <c r="M13" s="34">
        <v>96.697955</v>
      </c>
      <c r="N13" s="34">
        <v>8.201676</v>
      </c>
      <c r="O13" s="34">
        <f t="shared" si="2"/>
        <v>39588.425374000006</v>
      </c>
    </row>
    <row r="14" spans="1:15" s="35" customFormat="1" ht="11.25">
      <c r="A14" s="36">
        <v>2019</v>
      </c>
      <c r="B14" s="37" t="s">
        <v>46</v>
      </c>
      <c r="C14" s="38"/>
      <c r="D14" s="38">
        <v>152.990917</v>
      </c>
      <c r="E14" s="38"/>
      <c r="F14" s="39">
        <v>6092.215354</v>
      </c>
      <c r="G14" s="39">
        <v>84.088283</v>
      </c>
      <c r="H14" s="39">
        <v>1138.40333</v>
      </c>
      <c r="I14" s="39">
        <v>2374.987185</v>
      </c>
      <c r="J14" s="39">
        <v>449.205122</v>
      </c>
      <c r="K14" s="39">
        <v>586.509641</v>
      </c>
      <c r="L14" s="39">
        <v>4079.743486</v>
      </c>
      <c r="M14" s="39">
        <v>29.568722</v>
      </c>
      <c r="N14" s="39">
        <v>2.163493</v>
      </c>
      <c r="O14" s="39">
        <f t="shared" si="2"/>
        <v>14989.875532999999</v>
      </c>
    </row>
    <row r="15" spans="1:28" ht="15">
      <c r="A15" s="36">
        <v>2019</v>
      </c>
      <c r="B15" s="37" t="s">
        <v>47</v>
      </c>
      <c r="C15" s="38"/>
      <c r="D15" s="38">
        <v>579.345893</v>
      </c>
      <c r="E15" s="38"/>
      <c r="F15" s="39">
        <v>5584.705267</v>
      </c>
      <c r="G15" s="39">
        <v>4.532145</v>
      </c>
      <c r="H15" s="39">
        <v>251.139562</v>
      </c>
      <c r="I15" s="39">
        <v>1747.383644</v>
      </c>
      <c r="J15" s="39">
        <v>641.15099</v>
      </c>
      <c r="K15" s="39">
        <v>3082.51623</v>
      </c>
      <c r="L15" s="39">
        <v>5831.58294</v>
      </c>
      <c r="M15" s="39">
        <v>173.998003</v>
      </c>
      <c r="N15" s="39">
        <v>1354.931021</v>
      </c>
      <c r="O15" s="39">
        <f t="shared" si="2"/>
        <v>19251.285695000002</v>
      </c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15" ht="15">
      <c r="A16" s="36">
        <v>2019</v>
      </c>
      <c r="B16" s="37" t="s">
        <v>48</v>
      </c>
      <c r="C16" s="38"/>
      <c r="D16" s="38">
        <v>3.588131</v>
      </c>
      <c r="E16" s="38"/>
      <c r="F16" s="39">
        <v>3066.448617</v>
      </c>
      <c r="G16" s="39">
        <v>0.147205</v>
      </c>
      <c r="H16" s="39">
        <v>8.97671</v>
      </c>
      <c r="I16" s="39">
        <v>828.125741</v>
      </c>
      <c r="J16" s="39">
        <v>57.590008</v>
      </c>
      <c r="K16" s="39">
        <v>13.237722</v>
      </c>
      <c r="L16" s="39">
        <v>213.142386</v>
      </c>
      <c r="M16" s="39">
        <v>21.843934</v>
      </c>
      <c r="N16" s="39">
        <v>0.125243</v>
      </c>
      <c r="O16" s="39">
        <f t="shared" si="2"/>
        <v>4213.225697000001</v>
      </c>
    </row>
    <row r="17" spans="1:15" ht="15">
      <c r="A17" s="36">
        <v>2019</v>
      </c>
      <c r="B17" s="37" t="s">
        <v>49</v>
      </c>
      <c r="C17" s="38"/>
      <c r="D17" s="38">
        <v>149.191024</v>
      </c>
      <c r="E17" s="38"/>
      <c r="F17" s="39">
        <v>938.425917</v>
      </c>
      <c r="G17" s="39"/>
      <c r="H17" s="39">
        <v>33.42101</v>
      </c>
      <c r="I17" s="39">
        <v>348.657092</v>
      </c>
      <c r="J17" s="39">
        <v>3.701015</v>
      </c>
      <c r="K17" s="39">
        <v>58.14947</v>
      </c>
      <c r="L17" s="39">
        <v>1029.583751</v>
      </c>
      <c r="M17" s="39">
        <v>1.390899</v>
      </c>
      <c r="N17" s="39">
        <v>0.312471</v>
      </c>
      <c r="O17" s="39">
        <f t="shared" si="2"/>
        <v>2562.832649</v>
      </c>
    </row>
    <row r="18" spans="1:15" ht="15">
      <c r="A18" s="36">
        <v>2019</v>
      </c>
      <c r="B18" s="35" t="s">
        <v>50</v>
      </c>
      <c r="C18" s="40">
        <v>3184.640726</v>
      </c>
      <c r="D18" s="39"/>
      <c r="E18" s="39">
        <v>23309.894369</v>
      </c>
      <c r="F18" s="39"/>
      <c r="G18" s="39"/>
      <c r="H18" s="39">
        <v>404.677003</v>
      </c>
      <c r="I18" s="39">
        <v>583.387005</v>
      </c>
      <c r="J18" s="39"/>
      <c r="K18" s="39">
        <v>1683.78339</v>
      </c>
      <c r="L18" s="39">
        <v>0.001599</v>
      </c>
      <c r="M18" s="39">
        <v>13.578842</v>
      </c>
      <c r="N18" s="39"/>
      <c r="O18" s="39">
        <f t="shared" si="2"/>
        <v>29179.962934000003</v>
      </c>
    </row>
    <row r="19" spans="1:15" ht="15">
      <c r="A19" s="42">
        <v>2019</v>
      </c>
      <c r="B19" s="43" t="s">
        <v>11</v>
      </c>
      <c r="C19" s="44">
        <f aca="true" t="shared" si="3" ref="C19:N19">SUM(C13:C18)</f>
        <v>3184.640726</v>
      </c>
      <c r="D19" s="44">
        <f t="shared" si="3"/>
        <v>1203.121678</v>
      </c>
      <c r="E19" s="44">
        <f t="shared" si="3"/>
        <v>23309.894369</v>
      </c>
      <c r="F19" s="44">
        <f t="shared" si="3"/>
        <v>27100.239307000003</v>
      </c>
      <c r="G19" s="44">
        <f t="shared" si="3"/>
        <v>162.53513900000004</v>
      </c>
      <c r="H19" s="44">
        <f t="shared" si="3"/>
        <v>2653.241217</v>
      </c>
      <c r="I19" s="44">
        <f t="shared" si="3"/>
        <v>9572.496460999999</v>
      </c>
      <c r="J19" s="44">
        <f t="shared" si="3"/>
        <v>4424.7672489999995</v>
      </c>
      <c r="K19" s="44">
        <f t="shared" si="3"/>
        <v>10451.906148</v>
      </c>
      <c r="L19" s="44">
        <f t="shared" si="3"/>
        <v>26019.953328999996</v>
      </c>
      <c r="M19" s="44">
        <f t="shared" si="3"/>
        <v>337.078355</v>
      </c>
      <c r="N19" s="44">
        <f t="shared" si="3"/>
        <v>1365.733904</v>
      </c>
      <c r="O19" s="44">
        <f t="shared" si="2"/>
        <v>109785.607882</v>
      </c>
    </row>
    <row r="20" spans="1:15" s="35" customFormat="1" ht="11.25">
      <c r="A20" s="31">
        <v>2020</v>
      </c>
      <c r="B20" s="32" t="s">
        <v>45</v>
      </c>
      <c r="C20" s="33"/>
      <c r="D20" s="33">
        <v>309.94383</v>
      </c>
      <c r="E20" s="33"/>
      <c r="F20" s="34">
        <v>4160.271082</v>
      </c>
      <c r="G20" s="34">
        <v>17.805599</v>
      </c>
      <c r="H20" s="34">
        <v>1430.137175</v>
      </c>
      <c r="I20" s="34">
        <v>3868.889454</v>
      </c>
      <c r="J20" s="34">
        <v>2781.117804</v>
      </c>
      <c r="K20" s="34">
        <v>5195.499822</v>
      </c>
      <c r="L20" s="34">
        <v>14935.043837</v>
      </c>
      <c r="M20" s="34">
        <v>75.183495</v>
      </c>
      <c r="N20" s="34">
        <v>8.221813</v>
      </c>
      <c r="O20" s="34">
        <f t="shared" si="2"/>
        <v>32782.11391099999</v>
      </c>
    </row>
    <row r="21" spans="1:15" s="35" customFormat="1" ht="11.25">
      <c r="A21" s="36">
        <v>2020</v>
      </c>
      <c r="B21" s="37" t="s">
        <v>46</v>
      </c>
      <c r="C21" s="38"/>
      <c r="D21" s="38">
        <v>117.83849</v>
      </c>
      <c r="E21" s="38"/>
      <c r="F21" s="39">
        <v>2199.77991</v>
      </c>
      <c r="G21" s="39">
        <v>26.569422</v>
      </c>
      <c r="H21" s="39">
        <v>480.898157</v>
      </c>
      <c r="I21" s="39">
        <v>2436.341824</v>
      </c>
      <c r="J21" s="39">
        <v>375.884036</v>
      </c>
      <c r="K21" s="39">
        <v>500.83576</v>
      </c>
      <c r="L21" s="39">
        <v>3986.472925</v>
      </c>
      <c r="M21" s="39">
        <v>24.766995</v>
      </c>
      <c r="N21" s="39">
        <v>1.978626</v>
      </c>
      <c r="O21" s="39">
        <f t="shared" si="2"/>
        <v>10151.366145000002</v>
      </c>
    </row>
    <row r="22" spans="1:28" ht="15">
      <c r="A22" s="36">
        <v>2020</v>
      </c>
      <c r="B22" s="37" t="s">
        <v>47</v>
      </c>
      <c r="C22" s="38"/>
      <c r="D22" s="38">
        <v>313.324773</v>
      </c>
      <c r="E22" s="38"/>
      <c r="F22" s="39">
        <v>1832.170309</v>
      </c>
      <c r="G22" s="39">
        <v>2.134689</v>
      </c>
      <c r="H22" s="39">
        <v>310.725009</v>
      </c>
      <c r="I22" s="39">
        <v>1827.498362</v>
      </c>
      <c r="J22" s="39">
        <v>473.609443</v>
      </c>
      <c r="K22" s="39">
        <v>2843.305853</v>
      </c>
      <c r="L22" s="39">
        <v>4942.361564</v>
      </c>
      <c r="M22" s="39">
        <v>63.984036</v>
      </c>
      <c r="N22" s="39">
        <v>1043.967317</v>
      </c>
      <c r="O22" s="39">
        <f t="shared" si="2"/>
        <v>13653.081355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15" ht="15">
      <c r="A23" s="36">
        <v>2020</v>
      </c>
      <c r="B23" s="37" t="s">
        <v>48</v>
      </c>
      <c r="C23" s="38"/>
      <c r="D23" s="38">
        <v>3.780851</v>
      </c>
      <c r="E23" s="38"/>
      <c r="F23" s="39">
        <v>1020.402924</v>
      </c>
      <c r="G23" s="39">
        <v>0.397749</v>
      </c>
      <c r="H23" s="39">
        <v>10.371832</v>
      </c>
      <c r="I23" s="39">
        <v>845.629082</v>
      </c>
      <c r="J23" s="39">
        <v>36.514235</v>
      </c>
      <c r="K23" s="39">
        <v>11.651069</v>
      </c>
      <c r="L23" s="39">
        <v>145.168266</v>
      </c>
      <c r="M23" s="39">
        <v>8.916372</v>
      </c>
      <c r="N23" s="39">
        <v>0.125453</v>
      </c>
      <c r="O23" s="39">
        <f t="shared" si="2"/>
        <v>2082.9578330000004</v>
      </c>
    </row>
    <row r="24" spans="1:17" ht="15">
      <c r="A24" s="36">
        <v>2020</v>
      </c>
      <c r="B24" s="37" t="s">
        <v>49</v>
      </c>
      <c r="C24" s="38"/>
      <c r="D24" s="38">
        <v>134.037662</v>
      </c>
      <c r="E24" s="38"/>
      <c r="F24" s="39">
        <v>364.057322</v>
      </c>
      <c r="G24" s="39"/>
      <c r="H24" s="39">
        <v>44.958048</v>
      </c>
      <c r="I24" s="39">
        <v>363.445048</v>
      </c>
      <c r="J24" s="39">
        <v>2.494572</v>
      </c>
      <c r="K24" s="39">
        <v>8.878628</v>
      </c>
      <c r="L24" s="39">
        <v>761.544808</v>
      </c>
      <c r="M24" s="39">
        <v>1.485093</v>
      </c>
      <c r="N24" s="39">
        <v>0.313116</v>
      </c>
      <c r="O24" s="39">
        <f t="shared" si="2"/>
        <v>1681.214297</v>
      </c>
      <c r="Q24" s="45"/>
    </row>
    <row r="25" spans="1:17" ht="15">
      <c r="A25" s="36">
        <v>2020</v>
      </c>
      <c r="B25" s="35" t="s">
        <v>50</v>
      </c>
      <c r="C25" s="40">
        <v>2774.265301</v>
      </c>
      <c r="D25" s="39"/>
      <c r="E25" s="39">
        <v>16543.640748</v>
      </c>
      <c r="F25" s="39"/>
      <c r="G25" s="39"/>
      <c r="H25" s="39">
        <v>385.821838</v>
      </c>
      <c r="I25" s="39">
        <v>586.93338</v>
      </c>
      <c r="J25" s="39"/>
      <c r="K25" s="39">
        <v>2231.229672</v>
      </c>
      <c r="L25" s="39">
        <v>0.001599</v>
      </c>
      <c r="M25" s="39">
        <v>17.993735</v>
      </c>
      <c r="N25" s="39"/>
      <c r="O25" s="39">
        <f t="shared" si="2"/>
        <v>22539.886273</v>
      </c>
      <c r="Q25" s="45"/>
    </row>
    <row r="26" spans="1:17" ht="15">
      <c r="A26" s="42">
        <v>2020</v>
      </c>
      <c r="B26" s="43" t="s">
        <v>11</v>
      </c>
      <c r="C26" s="44">
        <f aca="true" t="shared" si="4" ref="C26:N26">SUM(C20:C25)</f>
        <v>2774.265301</v>
      </c>
      <c r="D26" s="44">
        <f t="shared" si="4"/>
        <v>878.925606</v>
      </c>
      <c r="E26" s="44">
        <f t="shared" si="4"/>
        <v>16543.640748</v>
      </c>
      <c r="F26" s="44">
        <f t="shared" si="4"/>
        <v>9576.681547000002</v>
      </c>
      <c r="G26" s="44">
        <f t="shared" si="4"/>
        <v>46.907459</v>
      </c>
      <c r="H26" s="44">
        <f t="shared" si="4"/>
        <v>2662.9120589999998</v>
      </c>
      <c r="I26" s="44">
        <f t="shared" si="4"/>
        <v>9928.73715</v>
      </c>
      <c r="J26" s="44">
        <f t="shared" si="4"/>
        <v>3669.62009</v>
      </c>
      <c r="K26" s="44">
        <f t="shared" si="4"/>
        <v>10791.400803999999</v>
      </c>
      <c r="L26" s="44">
        <f t="shared" si="4"/>
        <v>24770.592998999997</v>
      </c>
      <c r="M26" s="44">
        <f t="shared" si="4"/>
        <v>192.329726</v>
      </c>
      <c r="N26" s="44">
        <f t="shared" si="4"/>
        <v>1054.6063250000002</v>
      </c>
      <c r="O26" s="44">
        <f t="shared" si="2"/>
        <v>82890.61981399999</v>
      </c>
      <c r="Q26" s="45"/>
    </row>
    <row r="27" spans="1:17" s="35" customFormat="1" ht="12">
      <c r="A27" s="31">
        <v>2021</v>
      </c>
      <c r="B27" s="32" t="s">
        <v>45</v>
      </c>
      <c r="C27" s="33"/>
      <c r="D27" s="33">
        <v>341.37306</v>
      </c>
      <c r="E27" s="33"/>
      <c r="F27" s="34">
        <v>5415.526965</v>
      </c>
      <c r="G27" s="34">
        <v>16.468655</v>
      </c>
      <c r="H27" s="34">
        <v>1522.735676</v>
      </c>
      <c r="I27" s="34">
        <v>4374.403538</v>
      </c>
      <c r="J27" s="34">
        <v>3208.648027</v>
      </c>
      <c r="K27" s="34">
        <v>4891.02147</v>
      </c>
      <c r="L27" s="34">
        <v>16486.037332</v>
      </c>
      <c r="M27" s="34">
        <v>90.151441</v>
      </c>
      <c r="N27" s="34">
        <v>8.179538</v>
      </c>
      <c r="O27" s="34">
        <f t="shared" si="2"/>
        <v>36354.545701999996</v>
      </c>
      <c r="Q27" s="45"/>
    </row>
    <row r="28" spans="1:17" s="35" customFormat="1" ht="12">
      <c r="A28" s="36">
        <v>2021</v>
      </c>
      <c r="B28" s="37" t="s">
        <v>46</v>
      </c>
      <c r="C28" s="38"/>
      <c r="D28" s="38">
        <v>153.231606</v>
      </c>
      <c r="E28" s="38"/>
      <c r="F28" s="39">
        <v>2972.311798</v>
      </c>
      <c r="G28" s="39">
        <v>38.550766</v>
      </c>
      <c r="H28" s="39">
        <v>647.864512</v>
      </c>
      <c r="I28" s="39">
        <v>2853.197414</v>
      </c>
      <c r="J28" s="39">
        <v>506.278336</v>
      </c>
      <c r="K28" s="39">
        <v>553.69491</v>
      </c>
      <c r="L28" s="39">
        <v>4573.695741</v>
      </c>
      <c r="M28" s="39">
        <v>25.978367</v>
      </c>
      <c r="N28" s="39">
        <v>1.954452</v>
      </c>
      <c r="O28" s="39">
        <f t="shared" si="2"/>
        <v>12326.757902000001</v>
      </c>
      <c r="Q28" s="45"/>
    </row>
    <row r="29" spans="1:28" ht="15">
      <c r="A29" s="36">
        <v>2021</v>
      </c>
      <c r="B29" s="37" t="s">
        <v>47</v>
      </c>
      <c r="C29" s="38"/>
      <c r="D29" s="38">
        <v>122.247087</v>
      </c>
      <c r="E29" s="38"/>
      <c r="F29" s="39">
        <v>2594.57494</v>
      </c>
      <c r="G29" s="39">
        <v>4.158442</v>
      </c>
      <c r="H29" s="39">
        <v>273.736083</v>
      </c>
      <c r="I29" s="39">
        <v>2074.423272</v>
      </c>
      <c r="J29" s="39">
        <v>521.549309</v>
      </c>
      <c r="K29" s="39">
        <v>3197.358786</v>
      </c>
      <c r="L29" s="39">
        <v>5451.822734</v>
      </c>
      <c r="M29" s="39">
        <v>135.616364</v>
      </c>
      <c r="N29" s="39">
        <v>926.540358</v>
      </c>
      <c r="O29" s="39">
        <f t="shared" si="2"/>
        <v>15302.027375000001</v>
      </c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15" ht="15">
      <c r="A30" s="36">
        <v>2021</v>
      </c>
      <c r="B30" s="37" t="s">
        <v>48</v>
      </c>
      <c r="C30" s="38"/>
      <c r="D30" s="38">
        <v>2.908237</v>
      </c>
      <c r="E30" s="38"/>
      <c r="F30" s="39">
        <v>1189.511327</v>
      </c>
      <c r="G30" s="39"/>
      <c r="H30" s="39">
        <v>6.299692</v>
      </c>
      <c r="I30" s="39">
        <v>1012.263103</v>
      </c>
      <c r="J30" s="39">
        <v>51.193271</v>
      </c>
      <c r="K30" s="39">
        <v>13.284268</v>
      </c>
      <c r="L30" s="39">
        <v>176.357327</v>
      </c>
      <c r="M30" s="39">
        <v>10.627767</v>
      </c>
      <c r="N30" s="39">
        <v>0.124711</v>
      </c>
      <c r="O30" s="39">
        <f t="shared" si="2"/>
        <v>2462.569703</v>
      </c>
    </row>
    <row r="31" spans="1:15" ht="15">
      <c r="A31" s="36">
        <v>2021</v>
      </c>
      <c r="B31" s="37" t="s">
        <v>49</v>
      </c>
      <c r="C31" s="38"/>
      <c r="D31" s="38">
        <v>53.965733</v>
      </c>
      <c r="E31" s="38"/>
      <c r="F31" s="39">
        <v>473.313336</v>
      </c>
      <c r="G31" s="39"/>
      <c r="H31" s="39">
        <v>32.768647</v>
      </c>
      <c r="I31" s="39">
        <v>441.497954</v>
      </c>
      <c r="J31" s="39">
        <v>2.054761</v>
      </c>
      <c r="K31" s="39">
        <v>8.716174</v>
      </c>
      <c r="L31" s="39">
        <v>839.499961</v>
      </c>
      <c r="M31" s="39">
        <v>1.387319</v>
      </c>
      <c r="N31" s="39">
        <v>0.311387</v>
      </c>
      <c r="O31" s="39">
        <f t="shared" si="2"/>
        <v>1853.5152719999999</v>
      </c>
    </row>
    <row r="32" spans="1:15" ht="15">
      <c r="A32" s="36">
        <v>2021</v>
      </c>
      <c r="B32" s="35" t="s">
        <v>50</v>
      </c>
      <c r="C32" s="40">
        <v>3032.9905</v>
      </c>
      <c r="D32" s="39"/>
      <c r="E32" s="39">
        <v>21973.728593</v>
      </c>
      <c r="F32" s="39"/>
      <c r="G32" s="39"/>
      <c r="H32" s="39">
        <v>461.11431</v>
      </c>
      <c r="I32" s="39">
        <v>622.764091</v>
      </c>
      <c r="J32" s="39"/>
      <c r="K32" s="39">
        <v>2468.227368</v>
      </c>
      <c r="L32" s="39">
        <v>0.001587</v>
      </c>
      <c r="M32" s="39">
        <v>19.905016</v>
      </c>
      <c r="N32" s="39"/>
      <c r="O32" s="39">
        <f t="shared" si="2"/>
        <v>28578.731465</v>
      </c>
    </row>
    <row r="33" spans="1:15" ht="15">
      <c r="A33" s="42">
        <v>2021</v>
      </c>
      <c r="B33" s="43" t="s">
        <v>11</v>
      </c>
      <c r="C33" s="44">
        <f aca="true" t="shared" si="5" ref="C33:N33">SUM(C27:C32)</f>
        <v>3032.9905</v>
      </c>
      <c r="D33" s="44">
        <f t="shared" si="5"/>
        <v>673.725723</v>
      </c>
      <c r="E33" s="44">
        <f t="shared" si="5"/>
        <v>21973.728593</v>
      </c>
      <c r="F33" s="44">
        <f t="shared" si="5"/>
        <v>12645.238366</v>
      </c>
      <c r="G33" s="44">
        <f t="shared" si="5"/>
        <v>59.177863</v>
      </c>
      <c r="H33" s="44">
        <f t="shared" si="5"/>
        <v>2944.51892</v>
      </c>
      <c r="I33" s="44">
        <f t="shared" si="5"/>
        <v>11378.549372000001</v>
      </c>
      <c r="J33" s="44">
        <f t="shared" si="5"/>
        <v>4289.723704000001</v>
      </c>
      <c r="K33" s="44">
        <f t="shared" si="5"/>
        <v>11132.302975999997</v>
      </c>
      <c r="L33" s="44">
        <f t="shared" si="5"/>
        <v>27527.414682000002</v>
      </c>
      <c r="M33" s="44">
        <f t="shared" si="5"/>
        <v>283.666274</v>
      </c>
      <c r="N33" s="44">
        <f t="shared" si="5"/>
        <v>937.110446</v>
      </c>
      <c r="O33" s="44">
        <f t="shared" si="2"/>
        <v>96878.14741900002</v>
      </c>
    </row>
    <row r="34" spans="1:17" s="35" customFormat="1" ht="12">
      <c r="A34" s="31">
        <v>2022</v>
      </c>
      <c r="B34" s="32" t="s">
        <v>45</v>
      </c>
      <c r="C34" s="33"/>
      <c r="D34" s="33">
        <v>396.605409</v>
      </c>
      <c r="E34" s="33"/>
      <c r="F34" s="34">
        <v>10695.261601</v>
      </c>
      <c r="G34" s="34">
        <v>19.336743</v>
      </c>
      <c r="H34" s="34">
        <v>1804.406323</v>
      </c>
      <c r="I34" s="34">
        <v>4336.734971</v>
      </c>
      <c r="J34" s="34">
        <v>3772.856174</v>
      </c>
      <c r="K34" s="34">
        <v>6626.231847</v>
      </c>
      <c r="L34" s="34">
        <v>19837.360657</v>
      </c>
      <c r="M34" s="34">
        <v>171.004467</v>
      </c>
      <c r="N34" s="34">
        <v>8.704202</v>
      </c>
      <c r="O34" s="34">
        <f t="shared" si="2"/>
        <v>47668.502393999996</v>
      </c>
      <c r="Q34" s="45"/>
    </row>
    <row r="35" spans="1:17" s="35" customFormat="1" ht="12">
      <c r="A35" s="36">
        <v>2022</v>
      </c>
      <c r="B35" s="37" t="s">
        <v>46</v>
      </c>
      <c r="C35" s="38"/>
      <c r="D35" s="38">
        <v>238.650085</v>
      </c>
      <c r="E35" s="38"/>
      <c r="F35" s="39">
        <v>6462.487572</v>
      </c>
      <c r="G35" s="39">
        <v>33.549438</v>
      </c>
      <c r="H35" s="39">
        <v>724.387848</v>
      </c>
      <c r="I35" s="39">
        <v>2882.959929</v>
      </c>
      <c r="J35" s="39">
        <v>633.981678</v>
      </c>
      <c r="K35" s="39">
        <v>553.38708</v>
      </c>
      <c r="L35" s="39">
        <v>5314.953677</v>
      </c>
      <c r="M35" s="39">
        <v>28.506169</v>
      </c>
      <c r="N35" s="39">
        <v>2.077815</v>
      </c>
      <c r="O35" s="39">
        <f t="shared" si="2"/>
        <v>16874.941291000003</v>
      </c>
      <c r="Q35" s="45"/>
    </row>
    <row r="36" spans="1:28" ht="15">
      <c r="A36" s="36">
        <v>2022</v>
      </c>
      <c r="B36" s="37" t="s">
        <v>47</v>
      </c>
      <c r="C36" s="38"/>
      <c r="D36" s="38">
        <v>51.81667</v>
      </c>
      <c r="E36" s="38"/>
      <c r="F36" s="39">
        <v>4632.750371</v>
      </c>
      <c r="G36" s="39">
        <v>2.713479</v>
      </c>
      <c r="H36" s="39">
        <v>304.642806</v>
      </c>
      <c r="I36" s="39">
        <v>2158.675625</v>
      </c>
      <c r="J36" s="39">
        <v>547.453925</v>
      </c>
      <c r="K36" s="39">
        <v>3930.083733</v>
      </c>
      <c r="L36" s="39">
        <v>5898.096281</v>
      </c>
      <c r="M36" s="39">
        <v>185.15967</v>
      </c>
      <c r="N36" s="39">
        <v>1145.19568</v>
      </c>
      <c r="O36" s="39">
        <f t="shared" si="2"/>
        <v>18856.58824</v>
      </c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15" ht="15">
      <c r="A37" s="36">
        <v>2022</v>
      </c>
      <c r="B37" s="37" t="s">
        <v>48</v>
      </c>
      <c r="C37" s="38"/>
      <c r="D37" s="38">
        <v>2.810902</v>
      </c>
      <c r="E37" s="38"/>
      <c r="F37" s="39">
        <v>2955.21877</v>
      </c>
      <c r="G37" s="39"/>
      <c r="H37" s="39">
        <v>8.256658</v>
      </c>
      <c r="I37" s="39">
        <v>1011.709956</v>
      </c>
      <c r="J37" s="39">
        <v>23.57605</v>
      </c>
      <c r="K37" s="39">
        <v>16.428017</v>
      </c>
      <c r="L37" s="39">
        <v>176.742902</v>
      </c>
      <c r="M37" s="39">
        <v>29.298518</v>
      </c>
      <c r="N37" s="39">
        <v>0.132596</v>
      </c>
      <c r="O37" s="39">
        <f t="shared" si="2"/>
        <v>4224.174369</v>
      </c>
    </row>
    <row r="38" spans="1:15" ht="15">
      <c r="A38" s="36">
        <v>2022</v>
      </c>
      <c r="B38" s="37" t="s">
        <v>49</v>
      </c>
      <c r="C38" s="38"/>
      <c r="D38" s="38">
        <v>83.912432</v>
      </c>
      <c r="E38" s="38"/>
      <c r="F38" s="39">
        <v>1283.470707</v>
      </c>
      <c r="G38" s="39"/>
      <c r="H38" s="39">
        <v>55.952649</v>
      </c>
      <c r="I38" s="39">
        <v>435.971761</v>
      </c>
      <c r="J38" s="39">
        <v>1.427281</v>
      </c>
      <c r="K38" s="39">
        <v>12.711523</v>
      </c>
      <c r="L38" s="39">
        <v>913.17057</v>
      </c>
      <c r="M38" s="39">
        <v>1.472761</v>
      </c>
      <c r="N38" s="39">
        <v>0.331225</v>
      </c>
      <c r="O38" s="39">
        <f t="shared" si="2"/>
        <v>2788.420909</v>
      </c>
    </row>
    <row r="39" spans="1:15" ht="15">
      <c r="A39" s="36">
        <v>2022</v>
      </c>
      <c r="B39" s="35" t="s">
        <v>50</v>
      </c>
      <c r="C39" s="40">
        <v>3747.668023</v>
      </c>
      <c r="D39" s="39"/>
      <c r="E39" s="39">
        <v>32767.312815</v>
      </c>
      <c r="F39" s="39"/>
      <c r="G39" s="39"/>
      <c r="H39" s="39">
        <v>671.967904</v>
      </c>
      <c r="I39" s="39">
        <v>605.607383</v>
      </c>
      <c r="J39" s="39"/>
      <c r="K39" s="39">
        <v>2900.508757</v>
      </c>
      <c r="L39" s="39">
        <v>0.001683</v>
      </c>
      <c r="M39" s="39">
        <v>23.391155</v>
      </c>
      <c r="N39" s="39"/>
      <c r="O39" s="39">
        <f t="shared" si="2"/>
        <v>40716.457720000006</v>
      </c>
    </row>
    <row r="40" spans="1:15" ht="15">
      <c r="A40" s="42">
        <v>2022</v>
      </c>
      <c r="B40" s="43" t="s">
        <v>11</v>
      </c>
      <c r="C40" s="44">
        <f aca="true" t="shared" si="6" ref="C40:N40">SUM(C34:C39)</f>
        <v>3747.668023</v>
      </c>
      <c r="D40" s="44">
        <f t="shared" si="6"/>
        <v>773.7954980000001</v>
      </c>
      <c r="E40" s="44">
        <f t="shared" si="6"/>
        <v>32767.312815</v>
      </c>
      <c r="F40" s="44">
        <f t="shared" si="6"/>
        <v>26029.189021</v>
      </c>
      <c r="G40" s="44">
        <f t="shared" si="6"/>
        <v>55.59966</v>
      </c>
      <c r="H40" s="44">
        <f t="shared" si="6"/>
        <v>3569.6141879999996</v>
      </c>
      <c r="I40" s="44">
        <f t="shared" si="6"/>
        <v>11431.659625000002</v>
      </c>
      <c r="J40" s="44">
        <f t="shared" si="6"/>
        <v>4979.295107999999</v>
      </c>
      <c r="K40" s="44">
        <f t="shared" si="6"/>
        <v>14039.350956999999</v>
      </c>
      <c r="L40" s="44">
        <f t="shared" si="6"/>
        <v>32140.32577</v>
      </c>
      <c r="M40" s="44">
        <f t="shared" si="6"/>
        <v>438.83274</v>
      </c>
      <c r="N40" s="44">
        <f t="shared" si="6"/>
        <v>1156.4415179999999</v>
      </c>
      <c r="O40" s="44">
        <f t="shared" si="2"/>
        <v>131129.084923</v>
      </c>
    </row>
    <row r="43" ht="15">
      <c r="A43" s="4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Cristina Lanzi</cp:lastModifiedBy>
  <dcterms:created xsi:type="dcterms:W3CDTF">2020-06-11T12:29:48Z</dcterms:created>
  <dcterms:modified xsi:type="dcterms:W3CDTF">2023-07-02T14:30:49Z</dcterms:modified>
  <cp:category/>
  <cp:version/>
  <cp:contentType/>
  <cp:contentStatus/>
</cp:coreProperties>
</file>